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8h7-UFtEIKpyHy0PzUYElPsGsQfkLouC\1-SYS847\10- Systèmes d'énergie éolienne\04-Exercices\"/>
    </mc:Choice>
  </mc:AlternateContent>
  <xr:revisionPtr revIDLastSave="0" documentId="13_ncr:1_{5EB449DE-A54E-4DD2-A4FA-2E825D8CE3D7}" xr6:coauthVersionLast="47" xr6:coauthVersionMax="47" xr10:uidLastSave="{00000000-0000-0000-0000-000000000000}"/>
  <bookViews>
    <workbookView xWindow="-108" yWindow="-108" windowWidth="23256" windowHeight="12576" xr2:uid="{61780534-CCFB-4A2F-BAA5-B526DD74E422}"/>
  </bookViews>
  <sheets>
    <sheet name="Exercice 10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G4" i="1" s="1"/>
  <c r="H4" i="1" s="1"/>
  <c r="G3" i="1"/>
  <c r="H3" i="1" s="1"/>
  <c r="C5" i="1"/>
  <c r="C4" i="1"/>
  <c r="I4" i="1" l="1"/>
  <c r="J4" i="1"/>
  <c r="K4" i="1"/>
  <c r="G5" i="1"/>
  <c r="H5" i="1" s="1"/>
  <c r="I3" i="1"/>
  <c r="K3" i="1"/>
  <c r="J3" i="1"/>
  <c r="I5" i="1" l="1"/>
  <c r="J5" i="1"/>
  <c r="K5" i="1"/>
</calcChain>
</file>

<file path=xl/sharedStrings.xml><?xml version="1.0" encoding="utf-8"?>
<sst xmlns="http://schemas.openxmlformats.org/spreadsheetml/2006/main" count="14" uniqueCount="13">
  <si>
    <t>dB</t>
  </si>
  <si>
    <t xml:space="preserve">Niveau d'intensité sonore à 100m </t>
  </si>
  <si>
    <t>Intensité sonore à 100m</t>
  </si>
  <si>
    <t>W/m²</t>
  </si>
  <si>
    <t xml:space="preserve">Puissance sonore à la source </t>
  </si>
  <si>
    <t>W</t>
  </si>
  <si>
    <t>Intensité sonore de référence</t>
  </si>
  <si>
    <t>Niveau d'intensité sonore (dB) pour une éolienne</t>
  </si>
  <si>
    <t>Niveau d'intensité sonore (dB) pour deux éoliennes</t>
  </si>
  <si>
    <t>Niveau d'intensité sonore (dB) pour cinq éoliennes</t>
  </si>
  <si>
    <t>Niveau d'intensité sonore (dB) pour dix éoliennes</t>
  </si>
  <si>
    <t>Distance (m)</t>
  </si>
  <si>
    <t>Intensité sonore (W/m²)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</si>
</sst>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3A5B-A5C5-4587-AAD5-97A49501AD1F}">
  <dimension ref="B2:N6"/>
  <sheetViews>
    <sheetView tabSelected="1" topLeftCell="D1" workbookViewId="0">
      <selection activeCell="F2" sqref="F2:K5"/>
    </sheetView>
  </sheetViews>
  <sheetFormatPr baseColWidth="10" defaultRowHeight="14.4" x14ac:dyDescent="0.3"/>
  <cols>
    <col min="2" max="2" width="31.88671875" customWidth="1"/>
    <col min="6" max="6" width="16.21875" customWidth="1"/>
    <col min="7" max="11" width="22.21875" customWidth="1"/>
  </cols>
  <sheetData>
    <row r="2" spans="2:14" ht="51" customHeight="1" x14ac:dyDescent="0.3">
      <c r="F2" s="4" t="s">
        <v>11</v>
      </c>
      <c r="G2" s="4" t="s">
        <v>12</v>
      </c>
      <c r="H2" s="4" t="s">
        <v>7</v>
      </c>
      <c r="I2" s="4" t="s">
        <v>8</v>
      </c>
      <c r="J2" s="5" t="s">
        <v>9</v>
      </c>
      <c r="K2" s="4" t="s">
        <v>10</v>
      </c>
      <c r="L2" s="3"/>
      <c r="M2" s="3"/>
      <c r="N2" s="3"/>
    </row>
    <row r="3" spans="2:14" x14ac:dyDescent="0.3">
      <c r="B3" s="1" t="s">
        <v>1</v>
      </c>
      <c r="C3" s="1">
        <v>60</v>
      </c>
      <c r="D3" s="1" t="s">
        <v>0</v>
      </c>
      <c r="F3" s="1">
        <v>300</v>
      </c>
      <c r="G3" s="6">
        <f>$C$6/(PI()*F3^2)</f>
        <v>1.1111111111111108E-7</v>
      </c>
      <c r="H3" s="7">
        <f>10*LOG10(G3/$C$4)</f>
        <v>50.457574905606748</v>
      </c>
      <c r="I3" s="7">
        <f>10*LOG10(2*10^(H3/10))</f>
        <v>53.467874862246568</v>
      </c>
      <c r="J3" s="8">
        <f>10*LOG10(5*10^(H3/10))</f>
        <v>57.447274948966943</v>
      </c>
      <c r="K3" s="7">
        <f>10*LOG10(10*10^(H3/10))</f>
        <v>60.457574905606755</v>
      </c>
      <c r="L3" s="3"/>
      <c r="M3" s="3"/>
      <c r="N3" s="3"/>
    </row>
    <row r="4" spans="2:14" x14ac:dyDescent="0.3">
      <c r="B4" s="1" t="s">
        <v>6</v>
      </c>
      <c r="C4" s="6">
        <f>10^-12</f>
        <v>9.9999999999999998E-13</v>
      </c>
      <c r="D4" s="1" t="s">
        <v>3</v>
      </c>
      <c r="F4" s="1">
        <v>500</v>
      </c>
      <c r="G4" s="6">
        <f t="shared" ref="G4:G5" si="0">$C$6/(PI()*F4^2)</f>
        <v>3.9999999999999994E-8</v>
      </c>
      <c r="H4" s="7">
        <f t="shared" ref="H4:H5" si="1">10*LOG10(G4/$C$4)</f>
        <v>46.020599913279625</v>
      </c>
      <c r="I4" s="7">
        <f t="shared" ref="I4:I5" si="2">10*LOG10(2*10^(H4/10))</f>
        <v>49.030899869919438</v>
      </c>
      <c r="J4" s="8">
        <f t="shared" ref="J4:J5" si="3">10*LOG10(5*10^(H4/10))</f>
        <v>53.01029995663982</v>
      </c>
      <c r="K4" s="7">
        <f t="shared" ref="K4:K5" si="4">10*LOG10(10*10^(H4/10))</f>
        <v>56.020599913279625</v>
      </c>
      <c r="L4" s="3"/>
      <c r="M4" s="3"/>
      <c r="N4" s="3"/>
    </row>
    <row r="5" spans="2:14" x14ac:dyDescent="0.3">
      <c r="B5" s="1" t="s">
        <v>2</v>
      </c>
      <c r="C5" s="6">
        <f>10^(C3/10)*C4</f>
        <v>9.9999999999999995E-7</v>
      </c>
      <c r="D5" s="1" t="s">
        <v>3</v>
      </c>
      <c r="F5" s="2">
        <v>1000</v>
      </c>
      <c r="G5" s="6">
        <f t="shared" si="0"/>
        <v>9.9999999999999986E-9</v>
      </c>
      <c r="H5" s="7">
        <f t="shared" si="1"/>
        <v>40</v>
      </c>
      <c r="I5" s="7">
        <f t="shared" si="2"/>
        <v>43.010299956639813</v>
      </c>
      <c r="J5" s="8">
        <f t="shared" si="3"/>
        <v>46.989700043360187</v>
      </c>
      <c r="K5" s="7">
        <f t="shared" si="4"/>
        <v>50</v>
      </c>
      <c r="L5" s="3"/>
      <c r="M5" s="3"/>
      <c r="N5" s="3"/>
    </row>
    <row r="6" spans="2:14" x14ac:dyDescent="0.3">
      <c r="B6" s="1" t="s">
        <v>4</v>
      </c>
      <c r="C6" s="6">
        <f>C5*PI()*100^2</f>
        <v>3.1415926535897927E-2</v>
      </c>
      <c r="D6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 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2021-11-16T13:24:17Z</dcterms:created>
  <dcterms:modified xsi:type="dcterms:W3CDTF">2022-04-19T12:20:22Z</dcterms:modified>
</cp:coreProperties>
</file>