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dy Hoxburn\Documents\§ ETS - Double diplome\Session 3 - Hiver 2019\Projet cours\Sujet\Exercices\"/>
    </mc:Choice>
  </mc:AlternateContent>
  <bookViews>
    <workbookView xWindow="0" yWindow="0" windowWidth="20490" windowHeight="715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Feuil1!$A$1:$E$34</definedName>
  </definedNames>
  <calcPr calcId="152511"/>
</workbook>
</file>

<file path=xl/calcChain.xml><?xml version="1.0" encoding="utf-8"?>
<calcChain xmlns="http://schemas.openxmlformats.org/spreadsheetml/2006/main">
  <c r="B39" i="1" l="1"/>
  <c r="B41" i="1" s="1"/>
  <c r="B42" i="1" s="1"/>
  <c r="B44" i="1" l="1"/>
  <c r="B28" i="1" l="1"/>
  <c r="B30" i="1" s="1"/>
  <c r="B32" i="1" s="1"/>
  <c r="B33" i="1" s="1"/>
  <c r="B35" i="1" s="1"/>
  <c r="B17" i="1"/>
  <c r="B19" i="1"/>
  <c r="B13" i="1"/>
  <c r="B14" i="1" s="1"/>
  <c r="B6" i="1" l="1"/>
  <c r="B8" i="1" s="1"/>
  <c r="B5" i="1"/>
</calcChain>
</file>

<file path=xl/sharedStrings.xml><?xml version="1.0" encoding="utf-8"?>
<sst xmlns="http://schemas.openxmlformats.org/spreadsheetml/2006/main" count="75" uniqueCount="55">
  <si>
    <t>Solution du problème de la semaine 1:</t>
  </si>
  <si>
    <t>Chrge électrique max</t>
  </si>
  <si>
    <t>Durée</t>
  </si>
  <si>
    <t>kW</t>
  </si>
  <si>
    <t>Donnée</t>
  </si>
  <si>
    <t>Énergie requise</t>
  </si>
  <si>
    <t>Combien d'énergie consomme votre habitation</t>
  </si>
  <si>
    <t>kWh</t>
  </si>
  <si>
    <t>Facture hydro annuelle</t>
  </si>
  <si>
    <t>Hors chauffage (juin-juillet)</t>
  </si>
  <si>
    <t>Hors chauffage annuel</t>
  </si>
  <si>
    <t>Facture chauffage</t>
  </si>
  <si>
    <t>Nombre de jour de chauffage</t>
  </si>
  <si>
    <t>J</t>
  </si>
  <si>
    <t>h/j</t>
  </si>
  <si>
    <t>kJ/J</t>
  </si>
  <si>
    <t>kWh/J</t>
  </si>
  <si>
    <t>Facrure chauffage</t>
  </si>
  <si>
    <t>kWh/a</t>
  </si>
  <si>
    <t>Energie chauffage</t>
  </si>
  <si>
    <t>par année</t>
  </si>
  <si>
    <t>$/kWh</t>
  </si>
  <si>
    <t>Coût marginal unitaire en électricité</t>
  </si>
  <si>
    <t>$/an</t>
  </si>
  <si>
    <t>Note:  coût brut sans taxe et sans redevance d'abonnment</t>
  </si>
  <si>
    <t>Note: les 30 premiers kWh/j sont moins chers, mais tous ceux en chauffage excèdent cette consommation</t>
  </si>
  <si>
    <t>Ratio</t>
  </si>
  <si>
    <t>Fioul</t>
  </si>
  <si>
    <t xml:space="preserve">PCI </t>
  </si>
  <si>
    <t>kWh/kg</t>
  </si>
  <si>
    <t>Facteur de 3600s/h</t>
  </si>
  <si>
    <t>Wiki</t>
  </si>
  <si>
    <t>GJ/t</t>
  </si>
  <si>
    <t>MJ/kg</t>
  </si>
  <si>
    <t>AIE</t>
  </si>
  <si>
    <t>Densité</t>
  </si>
  <si>
    <t>PCI diesel</t>
  </si>
  <si>
    <t>kg/L</t>
  </si>
  <si>
    <t>PCI</t>
  </si>
  <si>
    <t>kWh/L</t>
  </si>
  <si>
    <t>Efficacité du brûleur</t>
  </si>
  <si>
    <t>PCI effectif</t>
  </si>
  <si>
    <t>Nombre litres</t>
  </si>
  <si>
    <t>L/an</t>
  </si>
  <si>
    <t>$/L</t>
  </si>
  <si>
    <t>Coût marginal du fioul</t>
  </si>
  <si>
    <t>Coût de chauffage</t>
  </si>
  <si>
    <t>Gaz</t>
  </si>
  <si>
    <t>PCI du GN</t>
  </si>
  <si>
    <t>MJ/m3</t>
  </si>
  <si>
    <t>Source:  Ressources naturelles Québec, BEIE, Facteurs d'émissions, Version du 7 avril 2014</t>
  </si>
  <si>
    <t>kWh/m3</t>
  </si>
  <si>
    <t>Nombre m3</t>
  </si>
  <si>
    <t>m3/an</t>
  </si>
  <si>
    <t>$/m3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</si>
</sst>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)\ &quot;$&quot;_ ;_ * \(#,##0.00\)\ &quot;$&quot;_ ;_ * &quot;-&quot;??_)\ &quot;$&quot;_ ;_ @_ "/>
    <numFmt numFmtId="165" formatCode="0.000"/>
    <numFmt numFmtId="166" formatCode="0.0000"/>
    <numFmt numFmtId="167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9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7">
    <xf numFmtId="0" fontId="0" fillId="0" borderId="0" xfId="0"/>
    <xf numFmtId="3" fontId="2" fillId="0" borderId="0" xfId="0" applyNumberFormat="1" applyFont="1"/>
    <xf numFmtId="0" fontId="1" fillId="0" borderId="0" xfId="0" applyFont="1"/>
    <xf numFmtId="0" fontId="3" fillId="0" borderId="0" xfId="0" applyFont="1"/>
    <xf numFmtId="1" fontId="3" fillId="0" borderId="0" xfId="0" applyNumberFormat="1" applyFont="1"/>
    <xf numFmtId="0" fontId="4" fillId="0" borderId="0" xfId="0" applyFont="1"/>
    <xf numFmtId="2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4" fontId="2" fillId="0" borderId="0" xfId="0" applyNumberFormat="1" applyFont="1"/>
    <xf numFmtId="167" fontId="2" fillId="0" borderId="0" xfId="0" applyNumberFormat="1" applyFont="1"/>
    <xf numFmtId="164" fontId="3" fillId="0" borderId="0" xfId="1" applyFont="1"/>
    <xf numFmtId="164" fontId="0" fillId="0" borderId="0" xfId="1" applyFo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horizontal="right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view="pageLayout" topLeftCell="A25" zoomScaleNormal="100" workbookViewId="0">
      <selection activeCell="B43" sqref="B43"/>
    </sheetView>
  </sheetViews>
  <sheetFormatPr baseColWidth="10" defaultRowHeight="15" x14ac:dyDescent="0.25"/>
  <cols>
    <col min="1" max="1" width="28.28515625" customWidth="1"/>
    <col min="2" max="2" width="12.5703125" bestFit="1" customWidth="1"/>
    <col min="3" max="3" width="8.28515625" customWidth="1"/>
    <col min="6" max="6" width="28.28515625" customWidth="1"/>
  </cols>
  <sheetData>
    <row r="1" spans="1:4" x14ac:dyDescent="0.25">
      <c r="A1" s="2" t="s">
        <v>0</v>
      </c>
    </row>
    <row r="2" spans="1:4" x14ac:dyDescent="0.25">
      <c r="A2" t="s">
        <v>6</v>
      </c>
    </row>
    <row r="3" spans="1:4" x14ac:dyDescent="0.25">
      <c r="A3" t="s">
        <v>1</v>
      </c>
      <c r="B3" s="3">
        <v>30</v>
      </c>
      <c r="C3" t="s">
        <v>3</v>
      </c>
      <c r="D3" t="s">
        <v>4</v>
      </c>
    </row>
    <row r="4" spans="1:4" x14ac:dyDescent="0.25">
      <c r="A4" t="s">
        <v>2</v>
      </c>
      <c r="B4" s="3">
        <v>3</v>
      </c>
      <c r="C4" t="s">
        <v>14</v>
      </c>
      <c r="D4" t="s">
        <v>4</v>
      </c>
    </row>
    <row r="5" spans="1:4" x14ac:dyDescent="0.25">
      <c r="A5" t="s">
        <v>5</v>
      </c>
      <c r="B5" s="3">
        <f>B3*B4*3600</f>
        <v>324000</v>
      </c>
      <c r="C5" t="s">
        <v>15</v>
      </c>
      <c r="D5" t="s">
        <v>30</v>
      </c>
    </row>
    <row r="6" spans="1:4" x14ac:dyDescent="0.25">
      <c r="A6" t="s">
        <v>5</v>
      </c>
      <c r="B6" s="3">
        <f>B3*B4</f>
        <v>90</v>
      </c>
      <c r="C6" t="s">
        <v>16</v>
      </c>
    </row>
    <row r="7" spans="1:4" x14ac:dyDescent="0.25">
      <c r="A7" t="s">
        <v>12</v>
      </c>
      <c r="B7" s="3">
        <v>180</v>
      </c>
      <c r="C7" t="s">
        <v>13</v>
      </c>
    </row>
    <row r="8" spans="1:4" x14ac:dyDescent="0.25">
      <c r="A8" t="s">
        <v>17</v>
      </c>
      <c r="B8" s="3">
        <f>B6*B7</f>
        <v>16200</v>
      </c>
      <c r="C8" t="s">
        <v>18</v>
      </c>
    </row>
    <row r="9" spans="1:4" x14ac:dyDescent="0.25">
      <c r="B9" s="3"/>
    </row>
    <row r="10" spans="1:4" x14ac:dyDescent="0.25">
      <c r="B10" s="1"/>
    </row>
    <row r="11" spans="1:4" x14ac:dyDescent="0.25">
      <c r="A11" t="s">
        <v>8</v>
      </c>
      <c r="B11" s="4">
        <v>29350</v>
      </c>
      <c r="C11" t="s">
        <v>7</v>
      </c>
    </row>
    <row r="12" spans="1:4" x14ac:dyDescent="0.25">
      <c r="A12" t="s">
        <v>9</v>
      </c>
      <c r="B12" s="3">
        <v>2300</v>
      </c>
      <c r="C12" t="s">
        <v>7</v>
      </c>
    </row>
    <row r="13" spans="1:4" x14ac:dyDescent="0.25">
      <c r="A13" t="s">
        <v>10</v>
      </c>
      <c r="B13" s="4">
        <f>6*B12</f>
        <v>13800</v>
      </c>
      <c r="C13" t="s">
        <v>7</v>
      </c>
    </row>
    <row r="14" spans="1:4" x14ac:dyDescent="0.25">
      <c r="A14" t="s">
        <v>11</v>
      </c>
      <c r="B14" s="4">
        <f>B11-B13</f>
        <v>15550</v>
      </c>
      <c r="C14" t="s">
        <v>7</v>
      </c>
    </row>
    <row r="15" spans="1:4" x14ac:dyDescent="0.25">
      <c r="B15" s="4"/>
    </row>
    <row r="16" spans="1:4" x14ac:dyDescent="0.25">
      <c r="A16" t="s">
        <v>19</v>
      </c>
      <c r="B16" s="4">
        <v>16000</v>
      </c>
      <c r="C16" t="s">
        <v>7</v>
      </c>
      <c r="D16" t="s">
        <v>20</v>
      </c>
    </row>
    <row r="17" spans="1:4" x14ac:dyDescent="0.25">
      <c r="A17" t="s">
        <v>26</v>
      </c>
      <c r="B17" s="7">
        <f>B16/B11</f>
        <v>0.54514480408858601</v>
      </c>
    </row>
    <row r="18" spans="1:4" x14ac:dyDescent="0.25">
      <c r="A18" t="s">
        <v>22</v>
      </c>
      <c r="B18" s="8">
        <v>8.2600000000000007E-2</v>
      </c>
      <c r="C18" t="s">
        <v>21</v>
      </c>
    </row>
    <row r="19" spans="1:4" x14ac:dyDescent="0.25">
      <c r="A19" t="s">
        <v>46</v>
      </c>
      <c r="B19" s="11">
        <f>B16*B18</f>
        <v>1321.6000000000001</v>
      </c>
      <c r="C19" t="s">
        <v>23</v>
      </c>
    </row>
    <row r="20" spans="1:4" x14ac:dyDescent="0.25">
      <c r="A20" t="s">
        <v>24</v>
      </c>
      <c r="B20" s="6"/>
    </row>
    <row r="21" spans="1:4" x14ac:dyDescent="0.25">
      <c r="A21" t="s">
        <v>25</v>
      </c>
      <c r="B21" s="4"/>
    </row>
    <row r="22" spans="1:4" x14ac:dyDescent="0.25">
      <c r="B22" s="4"/>
    </row>
    <row r="23" spans="1:4" x14ac:dyDescent="0.25">
      <c r="A23" s="2" t="s">
        <v>27</v>
      </c>
      <c r="B23" s="3"/>
    </row>
    <row r="24" spans="1:4" x14ac:dyDescent="0.25">
      <c r="A24" t="s">
        <v>36</v>
      </c>
      <c r="B24" s="3">
        <v>12.44</v>
      </c>
      <c r="C24" t="s">
        <v>29</v>
      </c>
      <c r="D24" t="s">
        <v>31</v>
      </c>
    </row>
    <row r="25" spans="1:4" x14ac:dyDescent="0.25">
      <c r="A25" t="s">
        <v>28</v>
      </c>
      <c r="B25" s="3">
        <v>11.86</v>
      </c>
      <c r="C25" t="s">
        <v>29</v>
      </c>
      <c r="D25" t="s">
        <v>31</v>
      </c>
    </row>
    <row r="26" spans="1:4" x14ac:dyDescent="0.25">
      <c r="A26" t="s">
        <v>28</v>
      </c>
      <c r="B26" s="6">
        <v>43.38</v>
      </c>
      <c r="C26" t="s">
        <v>32</v>
      </c>
    </row>
    <row r="27" spans="1:4" x14ac:dyDescent="0.25">
      <c r="B27" s="3">
        <v>43.38</v>
      </c>
      <c r="C27" t="s">
        <v>33</v>
      </c>
    </row>
    <row r="28" spans="1:4" x14ac:dyDescent="0.25">
      <c r="B28" s="3">
        <f>B27/3.6</f>
        <v>12.05</v>
      </c>
      <c r="C28" t="s">
        <v>29</v>
      </c>
      <c r="D28" t="s">
        <v>34</v>
      </c>
    </row>
    <row r="29" spans="1:4" x14ac:dyDescent="0.25">
      <c r="A29" t="s">
        <v>35</v>
      </c>
      <c r="B29" s="9">
        <v>0.85</v>
      </c>
      <c r="C29" t="s">
        <v>37</v>
      </c>
      <c r="D29" s="5"/>
    </row>
    <row r="30" spans="1:4" x14ac:dyDescent="0.25">
      <c r="A30" t="s">
        <v>38</v>
      </c>
      <c r="B30" s="7">
        <f>B28*B29</f>
        <v>10.2425</v>
      </c>
      <c r="C30" t="s">
        <v>39</v>
      </c>
    </row>
    <row r="31" spans="1:4" x14ac:dyDescent="0.25">
      <c r="A31" t="s">
        <v>40</v>
      </c>
      <c r="B31" s="3">
        <v>0.8</v>
      </c>
    </row>
    <row r="32" spans="1:4" x14ac:dyDescent="0.25">
      <c r="A32" t="s">
        <v>41</v>
      </c>
      <c r="B32" s="10">
        <f>B30*B31</f>
        <v>8.1940000000000008</v>
      </c>
      <c r="C32" t="s">
        <v>39</v>
      </c>
    </row>
    <row r="33" spans="1:4" x14ac:dyDescent="0.25">
      <c r="A33" t="s">
        <v>42</v>
      </c>
      <c r="B33" s="1">
        <f>B16/B32</f>
        <v>1952.6482792287038</v>
      </c>
      <c r="C33" t="s">
        <v>43</v>
      </c>
    </row>
    <row r="34" spans="1:4" x14ac:dyDescent="0.25">
      <c r="A34" t="s">
        <v>45</v>
      </c>
      <c r="B34">
        <v>1.18</v>
      </c>
      <c r="C34" t="s">
        <v>44</v>
      </c>
    </row>
    <row r="35" spans="1:4" x14ac:dyDescent="0.25">
      <c r="A35" t="s">
        <v>46</v>
      </c>
      <c r="B35" s="12">
        <f>B33*B34</f>
        <v>2304.1249694898702</v>
      </c>
      <c r="C35" t="s">
        <v>23</v>
      </c>
    </row>
    <row r="37" spans="1:4" x14ac:dyDescent="0.25">
      <c r="A37" s="2" t="s">
        <v>47</v>
      </c>
    </row>
    <row r="38" spans="1:4" x14ac:dyDescent="0.25">
      <c r="A38" t="s">
        <v>48</v>
      </c>
      <c r="B38" s="16">
        <v>37.89</v>
      </c>
      <c r="C38" s="13" t="s">
        <v>49</v>
      </c>
      <c r="D38" s="14" t="s">
        <v>50</v>
      </c>
    </row>
    <row r="39" spans="1:4" x14ac:dyDescent="0.25">
      <c r="A39" t="s">
        <v>48</v>
      </c>
      <c r="B39" s="3">
        <f>B38/3.6</f>
        <v>10.525</v>
      </c>
      <c r="C39" s="15" t="s">
        <v>51</v>
      </c>
    </row>
    <row r="40" spans="1:4" x14ac:dyDescent="0.25">
      <c r="A40" t="s">
        <v>40</v>
      </c>
      <c r="B40" s="3">
        <v>0.95</v>
      </c>
    </row>
    <row r="41" spans="1:4" x14ac:dyDescent="0.25">
      <c r="A41" t="s">
        <v>41</v>
      </c>
      <c r="B41" s="10">
        <f>B39*B40</f>
        <v>9.9987499999999994</v>
      </c>
      <c r="C41" t="s">
        <v>51</v>
      </c>
    </row>
    <row r="42" spans="1:4" x14ac:dyDescent="0.25">
      <c r="A42" t="s">
        <v>52</v>
      </c>
      <c r="B42" s="1">
        <f>B16/B41</f>
        <v>1600.2000250031256</v>
      </c>
      <c r="C42" t="s">
        <v>53</v>
      </c>
    </row>
    <row r="43" spans="1:4" x14ac:dyDescent="0.25">
      <c r="A43" t="s">
        <v>45</v>
      </c>
      <c r="B43">
        <v>0.4</v>
      </c>
      <c r="C43" t="s">
        <v>54</v>
      </c>
    </row>
    <row r="44" spans="1:4" x14ac:dyDescent="0.25">
      <c r="A44" t="s">
        <v>46</v>
      </c>
      <c r="B44" s="12">
        <f>B42*B43</f>
        <v>640.08001000125023</v>
      </c>
      <c r="C44" t="s">
        <v>23</v>
      </c>
    </row>
  </sheetData>
  <pageMargins left="0.55000000000000004" right="0.28000000000000003" top="0.75" bottom="0.75" header="0.3" footer="0.3"/>
  <pageSetup orientation="portrait" verticalDpi="1200" r:id="rId1"/>
  <headerFooter>
    <oddHeader>&amp;LENR 810&amp;C&amp;F&amp;R&amp;D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École de technologie supérieure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Rousse, Daniel</dc:creator>
  <cp:lastModifiedBy>Goldy Hoxburn</cp:lastModifiedBy>
  <cp:lastPrinted>2010-09-13T21:06:05Z</cp:lastPrinted>
  <dcterms:created xsi:type="dcterms:W3CDTF">2010-02-01T01:03:19Z</dcterms:created>
  <dcterms:modified xsi:type="dcterms:W3CDTF">2019-04-25T02:06:11Z</dcterms:modified>
</cp:coreProperties>
</file>